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8_{1E381636-9BA7-4A52-830C-A61B649803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 2024" sheetId="1" r:id="rId1"/>
    <sheet name="2000 - 2024" sheetId="2" r:id="rId2"/>
  </sheets>
  <definedNames>
    <definedName name="_xlnm._FilterDatabase" localSheetId="0" hidden="1">'Septiembre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<sst xmlns="http://schemas.openxmlformats.org/spreadsheetml/2006/main" count="31" uniqueCount="20">
  <si>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</si>
  <si>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</si>
  <si>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</si>
  <si>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</si>
  <si>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</si>
  <si>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</si>
  <si>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</si>
  <si>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</si>
  <si>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</si>
  <si>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</si>
  <si>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</si>
  <si>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</si>
  <si>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</si>
  <si>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</si>
  <si>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</si>
  <si>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</si>
  <si>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</si>
  <si>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</si>
  <si>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Septiembre 2023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</si>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</sst>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G8" sqref="G8:H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1203184.6990000005</v>
      </c>
      <c r="D10" s="13">
        <v>0.71733045199075918</v>
      </c>
      <c r="E10" s="1">
        <v>357107.962</v>
      </c>
      <c r="F10" s="13">
        <v>0.6953267945060051</v>
      </c>
      <c r="G10" s="17">
        <v>1492565.067</v>
      </c>
      <c r="H10" s="18">
        <v>0.79954754160203878</v>
      </c>
      <c r="I10" s="17">
        <v>351562.761</v>
      </c>
      <c r="J10" s="18">
        <v>0.79333769327147363</v>
      </c>
      <c r="L10" s="15"/>
    </row>
    <row r="11" spans="1:12" x14ac:dyDescent="0.35">
      <c r="A11" s="20"/>
      <c r="B11" s="8" t="s">
        <v>14</v>
      </c>
      <c r="C11" s="1">
        <v>326887.05900000001</v>
      </c>
      <c r="D11" s="13">
        <v>0.19488781895023075</v>
      </c>
      <c r="E11" s="1">
        <v>105906.75899999999</v>
      </c>
      <c r="F11" s="13">
        <v>0.20621160849947667</v>
      </c>
      <c r="G11" s="17">
        <v>266689.7</v>
      </c>
      <c r="H11" s="18">
        <v>0.14286217647728536</v>
      </c>
      <c r="I11" s="17">
        <v>65450.311000000009</v>
      </c>
      <c r="J11" s="18">
        <v>0.14769538902512078</v>
      </c>
    </row>
    <row r="12" spans="1:12" x14ac:dyDescent="0.35">
      <c r="A12" s="20"/>
      <c r="B12" s="8" t="s">
        <v>15</v>
      </c>
      <c r="C12" s="1">
        <v>28</v>
      </c>
      <c r="D12" s="13">
        <v>1.6693407647582832E-5</v>
      </c>
      <c r="E12" s="1">
        <v>24.122</v>
      </c>
      <c r="F12" s="13">
        <v>4.6968073305164376E-5</v>
      </c>
      <c r="G12" s="17">
        <v>58659.579999999994</v>
      </c>
      <c r="H12" s="18">
        <v>3.1423168086519418E-2</v>
      </c>
      <c r="I12" s="17">
        <v>13436.286</v>
      </c>
      <c r="J12" s="18">
        <v>3.0320367581183592E-2</v>
      </c>
    </row>
    <row r="13" spans="1:12" x14ac:dyDescent="0.35">
      <c r="A13" s="20"/>
      <c r="B13" s="8" t="s">
        <v>17</v>
      </c>
      <c r="C13" s="1">
        <v>125709.32299999999</v>
      </c>
      <c r="D13" s="13">
        <v>7.4947034783595018E-2</v>
      </c>
      <c r="E13" s="1">
        <v>42598.554000000004</v>
      </c>
      <c r="F13" s="13">
        <v>8.29438689563885E-2</v>
      </c>
      <c r="G13" s="17">
        <v>42551.21</v>
      </c>
      <c r="H13" s="18">
        <v>2.2794125428698707E-2</v>
      </c>
      <c r="I13" s="17">
        <v>10532.175000000001</v>
      </c>
      <c r="J13" s="18">
        <v>2.3766941060152508E-2</v>
      </c>
    </row>
    <row r="14" spans="1:12" x14ac:dyDescent="0.35">
      <c r="B14" s="8" t="s">
        <v>16</v>
      </c>
      <c r="C14" s="1">
        <v>21500</v>
      </c>
      <c r="D14" s="13">
        <v>1.2800000000000001E-2</v>
      </c>
      <c r="E14" s="1">
        <v>7946</v>
      </c>
      <c r="F14" s="13">
        <v>1.55E-2</v>
      </c>
      <c r="G14" s="17">
        <v>6297</v>
      </c>
      <c r="H14" s="18">
        <v>3.3999999999999998E-3</v>
      </c>
      <c r="I14" s="17">
        <v>2162</v>
      </c>
      <c r="J14" s="18">
        <v>4.8999999999999998E-3</v>
      </c>
    </row>
    <row r="15" spans="1:12" s="10" customFormat="1" x14ac:dyDescent="0.35">
      <c r="B15" s="9" t="s">
        <v>12</v>
      </c>
      <c r="C15" s="7">
        <f t="shared" ref="C15:J15" si="0">SUM(C10:C14)</f>
        <v>1677309.0810000005</v>
      </c>
      <c r="D15" s="14">
        <f t="shared" si="0"/>
        <v>0.99998199913223251</v>
      </c>
      <c r="E15" s="7">
        <f t="shared" si="0"/>
        <v>513583.397</v>
      </c>
      <c r="F15" s="14">
        <f t="shared" si="0"/>
        <v>1.0000292400351756</v>
      </c>
      <c r="G15" s="7">
        <f t="shared" si="0"/>
        <v>1866762.557</v>
      </c>
      <c r="H15" s="14">
        <f t="shared" si="0"/>
        <v>1.0000270115945424</v>
      </c>
      <c r="I15" s="7">
        <f t="shared" si="0"/>
        <v>443143.533</v>
      </c>
      <c r="J15" s="14">
        <f t="shared" si="0"/>
        <v>1.0000203909379306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18" zoomScale="90" zoomScaleNormal="90" workbookViewId="0">
      <selection activeCell="B35" sqref="B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+'Septiembre 2024'!G15</f>
        <v>1866762.557</v>
      </c>
      <c r="D33" s="7">
        <f>'Septiembre 2024'!I15</f>
        <v>443143.533</v>
      </c>
      <c r="F33" s="16"/>
    </row>
    <row r="34" spans="2:9" x14ac:dyDescent="0.35">
      <c r="B34" s="11" t="s">
        <v>18</v>
      </c>
      <c r="C34" s="7">
        <f>+'Septiembre 2024'!C15</f>
        <v>1677309.0810000005</v>
      </c>
      <c r="D34" s="7">
        <f>'Septiembre 2024'!E15</f>
        <v>513583.397</v>
      </c>
    </row>
    <row r="35" spans="2:9" x14ac:dyDescent="0.35">
      <c r="B35" s="9" t="s">
        <v>10</v>
      </c>
      <c r="C35" s="12">
        <f>C33/C34-1</f>
        <v>0.1129508437926352</v>
      </c>
      <c r="D35" s="12">
        <f>D33/D34-1</f>
        <v>-0.13715370164117668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2024-10-08T14:49:44Z</dcterms:modified>
</cp:coreProperties>
</file>