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13_ncr:1_{2D077DCC-FE3B-492C-93AD-FEA4B237BA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 2024" sheetId="1" r:id="rId1"/>
    <sheet name="2000 - 2024" sheetId="2" r:id="rId2"/>
  </sheets>
  <definedNames>
    <definedName name="_xlnm._FilterDatabase" localSheetId="0" hidden="1">'Noviembre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<sst xmlns="http://schemas.openxmlformats.org/spreadsheetml/2006/main" count="31" uniqueCount="20">
  <si>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</si>
  <si>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</si>
  <si>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</si>
  <si>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</si>
  <si>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</si>
  <si>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</si>
  <si>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</si>
  <si>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</si>
  <si>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</si>
  <si>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</si>
  <si>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</si>
  <si>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</si>
  <si>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</si>
  <si>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</si>
  <si>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</si>
  <si>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</si>
  <si>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</si>
  <si>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</si>
  <si>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Noviembre 2024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</si>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</sst>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F14" sqref="F14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19</v>
      </c>
      <c r="D7" s="24"/>
      <c r="E7" s="24"/>
      <c r="F7" s="25"/>
      <c r="G7" s="23" t="s">
        <v>18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1312526.0800000003</v>
      </c>
      <c r="D10" s="13">
        <v>0.62335156854922857</v>
      </c>
      <c r="E10" s="1">
        <v>383726.24800000002</v>
      </c>
      <c r="F10" s="13">
        <v>0.62119413974485571</v>
      </c>
      <c r="G10" s="17">
        <v>2095135.7429999998</v>
      </c>
      <c r="H10" s="18">
        <v>0.84696908589784881</v>
      </c>
      <c r="I10" s="17">
        <v>490526.39</v>
      </c>
      <c r="J10" s="18">
        <v>0.840634882749833</v>
      </c>
      <c r="L10" s="15"/>
    </row>
    <row r="11" spans="1:12" x14ac:dyDescent="0.35">
      <c r="A11" s="20"/>
      <c r="B11" s="8" t="s">
        <v>14</v>
      </c>
      <c r="C11" s="1">
        <v>645286.054</v>
      </c>
      <c r="D11" s="13">
        <v>0.30646253819493025</v>
      </c>
      <c r="E11" s="1">
        <v>182947.41399999999</v>
      </c>
      <c r="F11" s="13">
        <v>0.29616389822328743</v>
      </c>
      <c r="G11" s="17">
        <v>266689.7</v>
      </c>
      <c r="H11" s="18">
        <v>0.10781064290561891</v>
      </c>
      <c r="I11" s="17">
        <v>65450.31</v>
      </c>
      <c r="J11" s="18">
        <v>0.1121648392307501</v>
      </c>
    </row>
    <row r="12" spans="1:12" x14ac:dyDescent="0.35">
      <c r="A12" s="20"/>
      <c r="B12" s="8" t="s">
        <v>15</v>
      </c>
      <c r="C12" s="1">
        <v>28</v>
      </c>
      <c r="D12" s="13">
        <v>1.3297902560060669E-5</v>
      </c>
      <c r="E12" s="1">
        <v>24.122</v>
      </c>
      <c r="F12" s="13">
        <v>3.9049830750502656E-5</v>
      </c>
      <c r="G12" s="17">
        <v>58659.58</v>
      </c>
      <c r="H12" s="18">
        <v>2.3713428124046729E-2</v>
      </c>
      <c r="I12" s="17">
        <v>13436.285</v>
      </c>
      <c r="J12" s="18">
        <v>2.3026304182264975E-2</v>
      </c>
    </row>
    <row r="13" spans="1:12" x14ac:dyDescent="0.35">
      <c r="A13" s="20"/>
      <c r="B13" s="8" t="s">
        <v>17</v>
      </c>
      <c r="C13" s="1">
        <v>126036.31999999999</v>
      </c>
      <c r="D13" s="13">
        <v>5.9857810799593771E-2</v>
      </c>
      <c r="E13" s="1">
        <v>42948.232000000004</v>
      </c>
      <c r="F13" s="13">
        <v>6.9526622611446903E-2</v>
      </c>
      <c r="G13" s="17">
        <v>42713.29</v>
      </c>
      <c r="H13" s="18">
        <v>1.7267060765804389E-2</v>
      </c>
      <c r="I13" s="17">
        <v>10671.808000000001</v>
      </c>
      <c r="J13" s="18">
        <v>1.8288708313550124E-2</v>
      </c>
    </row>
    <row r="14" spans="1:12" x14ac:dyDescent="0.35">
      <c r="B14" s="8" t="s">
        <v>16</v>
      </c>
      <c r="C14" s="1">
        <v>21719</v>
      </c>
      <c r="D14" s="13">
        <v>1.03E-2</v>
      </c>
      <c r="E14" s="1">
        <v>8078</v>
      </c>
      <c r="F14" s="13">
        <v>1.3100000000000001E-2</v>
      </c>
      <c r="G14" s="17">
        <v>10488</v>
      </c>
      <c r="H14" s="18">
        <v>4.1999999999999997E-3</v>
      </c>
      <c r="I14" s="17">
        <v>3434</v>
      </c>
      <c r="J14" s="18">
        <v>5.8999999999999999E-3</v>
      </c>
    </row>
    <row r="15" spans="1:12" s="10" customFormat="1" x14ac:dyDescent="0.35">
      <c r="B15" s="9" t="s">
        <v>12</v>
      </c>
      <c r="C15" s="7">
        <f t="shared" ref="C15:J15" si="0">SUM(C10:C14)</f>
        <v>2105595.4540000004</v>
      </c>
      <c r="D15" s="14">
        <f t="shared" si="0"/>
        <v>0.99998521544631258</v>
      </c>
      <c r="E15" s="7">
        <f t="shared" si="0"/>
        <v>617724.01599999995</v>
      </c>
      <c r="F15" s="14">
        <f t="shared" si="0"/>
        <v>1.0000237104103407</v>
      </c>
      <c r="G15" s="7">
        <f t="shared" si="0"/>
        <v>2473686.3130000001</v>
      </c>
      <c r="H15" s="14">
        <f t="shared" si="0"/>
        <v>0.99996021769331889</v>
      </c>
      <c r="I15" s="7">
        <f t="shared" si="0"/>
        <v>583518.79299999995</v>
      </c>
      <c r="J15" s="14">
        <f t="shared" si="0"/>
        <v>1.0000147344763981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28" zoomScale="90" zoomScaleNormal="90" workbookViewId="0">
      <selection activeCell="C34" sqref="C3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18</v>
      </c>
      <c r="C33" s="7">
        <f>+'Noviembre 2024'!G15</f>
        <v>2473686.3130000001</v>
      </c>
      <c r="D33" s="7">
        <f>'Noviembre 2024'!I15</f>
        <v>583518.79299999995</v>
      </c>
      <c r="F33" s="16"/>
    </row>
    <row r="34" spans="2:9" x14ac:dyDescent="0.35">
      <c r="B34" s="11" t="s">
        <v>19</v>
      </c>
      <c r="C34" s="7">
        <f>+'Noviembre 2024'!C15</f>
        <v>2105595.4540000004</v>
      </c>
      <c r="D34" s="7">
        <f>'Noviembre 2024'!E15</f>
        <v>617724.01599999995</v>
      </c>
    </row>
    <row r="35" spans="2:9" x14ac:dyDescent="0.35">
      <c r="B35" s="9" t="s">
        <v>10</v>
      </c>
      <c r="C35" s="12">
        <f>C33/C34-1</f>
        <v>0.17481556502258644</v>
      </c>
      <c r="D35" s="12">
        <f>D33/D34-1</f>
        <v>-5.5372985530807051E-2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2025-01-10T14:59:04Z</dcterms:modified>
</cp:coreProperties>
</file>