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RROZ\Nacionales\Importaciones\Productos\2025\"/>
    </mc:Choice>
  </mc:AlternateContent>
  <xr:revisionPtr revIDLastSave="0" documentId="8_{14483270-CEEA-4073-83E3-A01ADA7A745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ebrero 2025" sheetId="1" r:id="rId1"/>
    <sheet name="2000 - 2024" sheetId="2" r:id="rId2"/>
  </sheets>
  <definedNames>
    <definedName name="_xlnm._FilterDatabase" localSheetId="0" hidden="1">'Febrero 2025'!#REF!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9" i="1" l="1"/>
  <c r="E19" i="1"/>
  <c r="C19" i="1"/>
  <c r="D19" i="1"/>
  <c r="I19" i="1"/>
  <c r="D34" i="2" s="1"/>
  <c r="G19" i="1"/>
  <c r="C34" i="2" s="1"/>
  <c r="F19" i="1"/>
  <c r="H19" i="1"/>
  <c r="D35" i="2" l="1"/>
  <c r="C35" i="2"/>
  <c r="C36" i="2" s="1"/>
  <c r="D36" i="2" l="1"/>
</calcChain>
</file>

<file path=xl/sharedStrings.xml><?xml version="1.0" encoding="utf-8"?>
<sst xmlns="http://schemas.openxmlformats.org/spreadsheetml/2006/main" count="34" uniqueCount="23">
  <si>
    <t>País</t>
  </si>
  <si>
    <t>% Total</t>
  </si>
  <si>
    <t>Miles US$</t>
  </si>
  <si>
    <t>Otros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</si>
  <si>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</si>
  <si>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</si>
  <si>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</si>
  <si>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</si>
  <si>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</si>
  <si>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</si>
  <si>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</si>
  <si>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</si>
  <si>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Arroz</t>
  </si>
  <si>
    <t>Total</t>
  </si>
  <si>
    <t>Argentina</t>
  </si>
  <si>
    <t>Paraguay</t>
  </si>
  <si>
    <t>Uruguay</t>
  </si>
  <si>
    <t>Pakistán</t>
  </si>
  <si>
    <t>Brasil</t>
  </si>
  <si>
    <t>Febrero 2024</t>
  </si>
  <si>
    <t>Febrero 2025</t>
  </si>
  <si>
    <t>Perú</t>
  </si>
  <si>
    <t>Vietnam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</si>
</sst>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0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 vertical="center" wrapText="1"/>
    </xf>
    <xf numFmtId="165" fontId="1" fillId="0" borderId="0" xfId="1" applyNumberFormat="1"/>
    <xf numFmtId="165" fontId="0" fillId="0" borderId="0" xfId="1" applyNumberFormat="1" applyFont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49" fontId="4" fillId="0" borderId="1" xfId="0" applyNumberFormat="1" applyFont="1" applyBorder="1" applyAlignment="1">
      <alignment horizontal="left" indent="1"/>
    </xf>
    <xf numFmtId="165" fontId="4" fillId="0" borderId="1" xfId="1" applyNumberFormat="1" applyFont="1" applyBorder="1"/>
    <xf numFmtId="10" fontId="4" fillId="0" borderId="1" xfId="2" applyNumberFormat="1" applyFont="1" applyBorder="1"/>
    <xf numFmtId="166" fontId="4" fillId="0" borderId="1" xfId="2" applyNumberFormat="1" applyFont="1" applyBorder="1"/>
    <xf numFmtId="165" fontId="1" fillId="0" borderId="1" xfId="1" applyNumberFormat="1" applyBorder="1" applyAlignment="1">
      <alignment horizontal="right" vertical="center"/>
    </xf>
    <xf numFmtId="0" fontId="0" fillId="0" borderId="0" xfId="0" applyAlignment="1">
      <alignment vertical="center"/>
    </xf>
    <xf numFmtId="165" fontId="4" fillId="0" borderId="1" xfId="1" applyNumberFormat="1" applyFont="1" applyBorder="1" applyAlignment="1">
      <alignment horizontal="right" vertical="center"/>
    </xf>
    <xf numFmtId="0" fontId="0" fillId="0" borderId="1" xfId="0" applyBorder="1" applyAlignment="1">
      <alignment horizontal="left" vertical="center" indent="1"/>
    </xf>
    <xf numFmtId="166" fontId="1" fillId="0" borderId="1" xfId="2" applyNumberFormat="1" applyBorder="1" applyAlignment="1">
      <alignment horizontal="right" vertical="center" indent="1"/>
    </xf>
    <xf numFmtId="166" fontId="4" fillId="0" borderId="1" xfId="2" applyNumberFormat="1" applyFont="1" applyBorder="1" applyAlignment="1">
      <alignment horizontal="right" vertical="center" inden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indent="1"/>
    </xf>
    <xf numFmtId="41" fontId="0" fillId="0" borderId="0" xfId="3" applyFont="1"/>
    <xf numFmtId="0" fontId="0" fillId="0" borderId="5" xfId="0" applyBorder="1"/>
    <xf numFmtId="0" fontId="0" fillId="0" borderId="6" xfId="0" applyBorder="1"/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4">
    <cellStyle name="Millares" xfId="1" builtinId="3"/>
    <cellStyle name="Millares [0]" xfId="3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1</xdr:row>
      <xdr:rowOff>70858</xdr:rowOff>
    </xdr:from>
    <xdr:to>
      <xdr:col>3</xdr:col>
      <xdr:colOff>273050</xdr:colOff>
      <xdr:row>4</xdr:row>
      <xdr:rowOff>78822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87A6602-8C7C-9E98-D03C-6CBBE04413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" y="255008"/>
          <a:ext cx="2584450" cy="5604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747888</xdr:colOff>
      <xdr:row>1</xdr:row>
      <xdr:rowOff>28223</xdr:rowOff>
    </xdr:from>
    <xdr:to>
      <xdr:col>2</xdr:col>
      <xdr:colOff>521405</xdr:colOff>
      <xdr:row>3</xdr:row>
      <xdr:rowOff>162354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1D1953-0BA0-4E49-B660-FF94FBB427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7888" y="211667"/>
          <a:ext cx="2715684" cy="501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J23"/>
  <sheetViews>
    <sheetView showGridLines="0" tabSelected="1" topLeftCell="A2" zoomScaleNormal="100" workbookViewId="0">
      <selection activeCell="J18" sqref="J18"/>
    </sheetView>
  </sheetViews>
  <sheetFormatPr baseColWidth="10" defaultRowHeight="14.5" x14ac:dyDescent="0.35"/>
  <cols>
    <col min="1" max="1" width="10" customWidth="1"/>
    <col min="2" max="3" width="16.1796875" customWidth="1"/>
    <col min="4" max="4" width="13.54296875" customWidth="1"/>
    <col min="5" max="10" width="16.1796875" customWidth="1"/>
  </cols>
  <sheetData>
    <row r="7" spans="1:10" ht="22.5" customHeight="1" x14ac:dyDescent="0.35">
      <c r="B7" s="23" t="s">
        <v>12</v>
      </c>
      <c r="C7" s="23"/>
      <c r="D7" s="23"/>
      <c r="E7" s="23"/>
      <c r="F7" s="23"/>
      <c r="G7" s="23"/>
      <c r="H7" s="23"/>
      <c r="I7" s="23"/>
      <c r="J7" s="23"/>
    </row>
    <row r="8" spans="1:10" s="12" customFormat="1" ht="20.25" customHeight="1" x14ac:dyDescent="0.35">
      <c r="B8" s="17"/>
      <c r="C8" s="25" t="s">
        <v>19</v>
      </c>
      <c r="D8" s="25"/>
      <c r="E8" s="25"/>
      <c r="F8" s="25"/>
      <c r="G8" s="25" t="s">
        <v>20</v>
      </c>
      <c r="H8" s="25"/>
      <c r="I8" s="25"/>
      <c r="J8" s="25"/>
    </row>
    <row r="9" spans="1:10" x14ac:dyDescent="0.35">
      <c r="B9" s="23" t="s">
        <v>0</v>
      </c>
      <c r="C9" s="26" t="s">
        <v>4</v>
      </c>
      <c r="D9" s="26"/>
      <c r="E9" s="23" t="s">
        <v>5</v>
      </c>
      <c r="F9" s="23"/>
      <c r="G9" s="26" t="s">
        <v>4</v>
      </c>
      <c r="H9" s="26"/>
      <c r="I9" s="23" t="s">
        <v>5</v>
      </c>
      <c r="J9" s="23"/>
    </row>
    <row r="10" spans="1:10" x14ac:dyDescent="0.35">
      <c r="B10" s="23"/>
      <c r="C10" s="18" t="s">
        <v>6</v>
      </c>
      <c r="D10" s="18" t="s">
        <v>1</v>
      </c>
      <c r="E10" s="18" t="s">
        <v>2</v>
      </c>
      <c r="F10" s="18" t="s">
        <v>1</v>
      </c>
      <c r="G10" s="18" t="s">
        <v>6</v>
      </c>
      <c r="H10" s="18" t="s">
        <v>1</v>
      </c>
      <c r="I10" s="18" t="s">
        <v>2</v>
      </c>
      <c r="J10" s="18" t="s">
        <v>1</v>
      </c>
    </row>
    <row r="11" spans="1:10" s="12" customFormat="1" ht="20.25" customHeight="1" x14ac:dyDescent="0.35">
      <c r="A11" s="22"/>
      <c r="B11" s="14" t="s">
        <v>14</v>
      </c>
      <c r="C11" s="11">
        <v>3334.16</v>
      </c>
      <c r="D11" s="15">
        <v>0.16684617365871549</v>
      </c>
      <c r="E11" s="11">
        <v>2307.8310000000001</v>
      </c>
      <c r="F11" s="15">
        <v>0.1650636274615897</v>
      </c>
      <c r="G11" s="11">
        <v>11208.168</v>
      </c>
      <c r="H11" s="15">
        <v>0.41515907988525513</v>
      </c>
      <c r="I11" s="11">
        <v>7368.1299999999992</v>
      </c>
      <c r="J11" s="15">
        <v>0.39759427331890002</v>
      </c>
    </row>
    <row r="12" spans="1:10" s="12" customFormat="1" ht="20.25" customHeight="1" x14ac:dyDescent="0.35">
      <c r="A12" s="21"/>
      <c r="B12" s="14" t="s">
        <v>15</v>
      </c>
      <c r="C12" s="11">
        <v>8347.2469999999994</v>
      </c>
      <c r="D12" s="15">
        <v>0.41770827510803071</v>
      </c>
      <c r="E12" s="11">
        <v>6278.4959999999992</v>
      </c>
      <c r="F12" s="15">
        <v>0.44905858564300455</v>
      </c>
      <c r="G12" s="11">
        <v>11153.128000000001</v>
      </c>
      <c r="H12" s="15">
        <v>0.41312035636176009</v>
      </c>
      <c r="I12" s="11">
        <v>7249.5429999999997</v>
      </c>
      <c r="J12" s="15">
        <v>0.3911951581987721</v>
      </c>
    </row>
    <row r="13" spans="1:10" s="12" customFormat="1" ht="20.25" customHeight="1" x14ac:dyDescent="0.35">
      <c r="A13" s="21"/>
      <c r="B13" s="14" t="s">
        <v>16</v>
      </c>
      <c r="C13" s="11">
        <v>1225.58</v>
      </c>
      <c r="D13" s="15">
        <v>6.1329790265808634E-2</v>
      </c>
      <c r="E13" s="11">
        <v>932.76</v>
      </c>
      <c r="F13" s="15">
        <v>6.6714048451152794E-2</v>
      </c>
      <c r="G13" s="11">
        <v>3338.94</v>
      </c>
      <c r="H13" s="15">
        <v>0.12367688084190688</v>
      </c>
      <c r="I13" s="11">
        <v>2935.085</v>
      </c>
      <c r="J13" s="15">
        <v>0.15838116153002238</v>
      </c>
    </row>
    <row r="14" spans="1:10" s="12" customFormat="1" ht="20.25" customHeight="1" x14ac:dyDescent="0.35">
      <c r="A14" s="21"/>
      <c r="B14" s="14" t="s">
        <v>17</v>
      </c>
      <c r="C14" s="11">
        <v>6445</v>
      </c>
      <c r="D14" s="15">
        <v>0.32251709253017891</v>
      </c>
      <c r="E14" s="11">
        <v>3979.1369999999997</v>
      </c>
      <c r="F14" s="15">
        <v>0.28460090335324706</v>
      </c>
      <c r="G14" s="11">
        <v>445.12</v>
      </c>
      <c r="H14" s="15">
        <v>1.6487583844079137E-2</v>
      </c>
      <c r="I14" s="11">
        <v>407.88</v>
      </c>
      <c r="J14" s="15">
        <v>2.2009757184158388E-2</v>
      </c>
    </row>
    <row r="15" spans="1:10" s="12" customFormat="1" ht="20.25" customHeight="1" x14ac:dyDescent="0.35">
      <c r="A15" s="21"/>
      <c r="B15" s="14" t="s">
        <v>18</v>
      </c>
      <c r="C15" s="11"/>
      <c r="D15" s="15">
        <v>0</v>
      </c>
      <c r="E15" s="11"/>
      <c r="F15" s="15">
        <v>0</v>
      </c>
      <c r="G15" s="11">
        <v>268.02</v>
      </c>
      <c r="H15" s="15">
        <v>9.9276649485309353E-3</v>
      </c>
      <c r="I15" s="11">
        <v>176.024</v>
      </c>
      <c r="J15" s="15">
        <v>9.4984934259691491E-3</v>
      </c>
    </row>
    <row r="16" spans="1:10" s="12" customFormat="1" ht="20.25" customHeight="1" x14ac:dyDescent="0.35">
      <c r="A16" s="21"/>
      <c r="B16" s="14" t="s">
        <v>21</v>
      </c>
      <c r="C16" s="11">
        <v>82.510999999999996</v>
      </c>
      <c r="D16" s="15">
        <v>4.1289694060135905E-3</v>
      </c>
      <c r="E16" s="11">
        <v>29.887</v>
      </c>
      <c r="F16" s="15">
        <v>2.1376160706501174E-3</v>
      </c>
      <c r="G16" s="11">
        <v>238.245</v>
      </c>
      <c r="H16" s="15">
        <v>8.8247762691692887E-3</v>
      </c>
      <c r="I16" s="11">
        <v>14.147</v>
      </c>
      <c r="J16" s="15">
        <v>7.6339127901414326E-4</v>
      </c>
    </row>
    <row r="17" spans="1:10" s="12" customFormat="1" ht="20.25" customHeight="1" x14ac:dyDescent="0.35">
      <c r="A17" s="21"/>
      <c r="B17" s="14" t="s">
        <v>22</v>
      </c>
      <c r="C17" s="11">
        <v>27.5</v>
      </c>
      <c r="D17" s="15">
        <v>1.3761396500511899E-3</v>
      </c>
      <c r="E17" s="11">
        <v>24.683</v>
      </c>
      <c r="F17" s="15">
        <v>1.7654089561299844E-3</v>
      </c>
      <c r="G17" s="11">
        <v>100.97999999999999</v>
      </c>
      <c r="H17" s="15">
        <v>3.7403761155982902E-3</v>
      </c>
      <c r="I17" s="11">
        <v>97.307999999999993</v>
      </c>
      <c r="J17" s="15">
        <v>5.2508714623812998E-3</v>
      </c>
    </row>
    <row r="18" spans="1:10" s="12" customFormat="1" ht="20.25" customHeight="1" x14ac:dyDescent="0.35">
      <c r="B18" s="14" t="s">
        <v>3</v>
      </c>
      <c r="C18" s="11">
        <v>521</v>
      </c>
      <c r="D18" s="15">
        <v>2.6100000000000002E-2</v>
      </c>
      <c r="E18" s="11">
        <v>429</v>
      </c>
      <c r="F18" s="15">
        <v>3.0700000000000002E-2</v>
      </c>
      <c r="G18" s="11">
        <v>245</v>
      </c>
      <c r="H18" s="15">
        <v>9.1000000000000004E-3</v>
      </c>
      <c r="I18" s="11">
        <v>284</v>
      </c>
      <c r="J18" s="15">
        <v>1.5299999999999999E-2</v>
      </c>
    </row>
    <row r="19" spans="1:10" s="12" customFormat="1" ht="20.25" customHeight="1" x14ac:dyDescent="0.35">
      <c r="B19" s="19" t="s">
        <v>13</v>
      </c>
      <c r="C19" s="13">
        <f>SUM(C11:C18)</f>
        <v>19982.998</v>
      </c>
      <c r="D19" s="16">
        <f t="shared" ref="D19:J19" si="0">SUM(D11:D18)</f>
        <v>1.0000064406187985</v>
      </c>
      <c r="E19" s="13">
        <f>SUM(E11:E18)</f>
        <v>13981.794</v>
      </c>
      <c r="F19" s="16">
        <f t="shared" si="0"/>
        <v>1.0000401899357743</v>
      </c>
      <c r="G19" s="13">
        <f t="shared" si="0"/>
        <v>26997.600999999999</v>
      </c>
      <c r="H19" s="16">
        <f t="shared" si="0"/>
        <v>1.0000367182662997</v>
      </c>
      <c r="I19" s="13">
        <f t="shared" si="0"/>
        <v>18532.117000000002</v>
      </c>
      <c r="J19" s="16">
        <f t="shared" si="0"/>
        <v>0.99999310639921757</v>
      </c>
    </row>
    <row r="20" spans="1:10" ht="6" customHeight="1" x14ac:dyDescent="0.35">
      <c r="C20" s="3"/>
      <c r="E20" s="3"/>
      <c r="G20" s="3"/>
      <c r="I20" s="3"/>
    </row>
    <row r="21" spans="1:10" x14ac:dyDescent="0.35">
      <c r="B21" s="24" t="s">
        <v>7</v>
      </c>
      <c r="C21" s="24"/>
      <c r="D21" s="24"/>
      <c r="E21" s="24"/>
      <c r="F21" s="24"/>
      <c r="G21" s="24"/>
      <c r="H21" s="24"/>
      <c r="I21" s="24"/>
    </row>
    <row r="23" spans="1:10" x14ac:dyDescent="0.35">
      <c r="C23" s="20"/>
      <c r="D23" s="20"/>
      <c r="E23" s="20"/>
      <c r="F23" s="20"/>
      <c r="G23" s="20"/>
      <c r="H23" s="20"/>
      <c r="I23" s="20"/>
      <c r="J23" s="20"/>
    </row>
  </sheetData>
  <mergeCells count="9">
    <mergeCell ref="I9:J9"/>
    <mergeCell ref="B21:I21"/>
    <mergeCell ref="B7:J7"/>
    <mergeCell ref="C8:F8"/>
    <mergeCell ref="G8:J8"/>
    <mergeCell ref="B9:B10"/>
    <mergeCell ref="C9:D9"/>
    <mergeCell ref="E9:F9"/>
    <mergeCell ref="G9:H9"/>
  </mergeCells>
  <phoneticPr fontId="5" type="noConversion"/>
  <pageMargins left="0.70866141732283472" right="0.70866141732283472" top="0.74803149606299213" bottom="0.74803149606299213" header="0.31496062992125984" footer="0.31496062992125984"/>
  <pageSetup scale="79" fitToHeight="0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I39"/>
  <sheetViews>
    <sheetView showGridLines="0" topLeftCell="A25" zoomScale="90" zoomScaleNormal="90" workbookViewId="0">
      <selection activeCell="C34" sqref="C34"/>
    </sheetView>
  </sheetViews>
  <sheetFormatPr baseColWidth="10" defaultRowHeight="14.5" x14ac:dyDescent="0.35"/>
  <cols>
    <col min="2" max="2" width="31.1796875" customWidth="1"/>
    <col min="3" max="4" width="20.1796875" customWidth="1"/>
  </cols>
  <sheetData>
    <row r="7" spans="2:4" x14ac:dyDescent="0.35">
      <c r="B7" s="27" t="s">
        <v>12</v>
      </c>
      <c r="C7" s="28"/>
      <c r="D7" s="29"/>
    </row>
    <row r="8" spans="2:4" x14ac:dyDescent="0.35">
      <c r="B8" s="2" t="s">
        <v>8</v>
      </c>
      <c r="C8" s="2" t="s">
        <v>9</v>
      </c>
      <c r="D8" s="2" t="s">
        <v>10</v>
      </c>
    </row>
    <row r="9" spans="2:4" x14ac:dyDescent="0.35">
      <c r="B9" s="5">
        <v>2000</v>
      </c>
      <c r="C9" s="1">
        <v>56145.1</v>
      </c>
      <c r="D9" s="1">
        <v>16481.5</v>
      </c>
    </row>
    <row r="10" spans="2:4" x14ac:dyDescent="0.35">
      <c r="B10" s="5">
        <v>2001</v>
      </c>
      <c r="C10" s="1">
        <v>69044.7</v>
      </c>
      <c r="D10" s="1">
        <v>17356.2</v>
      </c>
    </row>
    <row r="11" spans="2:4" x14ac:dyDescent="0.35">
      <c r="B11" s="5">
        <v>2002</v>
      </c>
      <c r="C11" s="1">
        <v>64015.199999999997</v>
      </c>
      <c r="D11" s="1">
        <v>16381.9</v>
      </c>
    </row>
    <row r="12" spans="2:4" x14ac:dyDescent="0.35">
      <c r="B12" s="5">
        <v>2003</v>
      </c>
      <c r="C12" s="1">
        <v>102942.1</v>
      </c>
      <c r="D12" s="1">
        <v>24992.1</v>
      </c>
    </row>
    <row r="13" spans="2:4" x14ac:dyDescent="0.35">
      <c r="B13" s="5">
        <v>2004</v>
      </c>
      <c r="C13" s="1">
        <v>72404.600000000006</v>
      </c>
      <c r="D13" s="1">
        <v>20176.5</v>
      </c>
    </row>
    <row r="14" spans="2:4" x14ac:dyDescent="0.35">
      <c r="B14" s="5">
        <v>2005</v>
      </c>
      <c r="C14" s="1">
        <v>75587.199999999997</v>
      </c>
      <c r="D14" s="1">
        <v>25760.3</v>
      </c>
    </row>
    <row r="15" spans="2:4" x14ac:dyDescent="0.35">
      <c r="B15" s="5">
        <v>2006</v>
      </c>
      <c r="C15" s="1">
        <v>79107.3</v>
      </c>
      <c r="D15" s="1">
        <v>26252</v>
      </c>
    </row>
    <row r="16" spans="2:4" x14ac:dyDescent="0.35">
      <c r="B16" s="5">
        <v>2007</v>
      </c>
      <c r="C16" s="1">
        <v>91798.6</v>
      </c>
      <c r="D16" s="1">
        <v>38217.300000000003</v>
      </c>
    </row>
    <row r="17" spans="2:4" x14ac:dyDescent="0.35">
      <c r="B17" s="5">
        <v>2008</v>
      </c>
      <c r="C17" s="1">
        <v>92816.9</v>
      </c>
      <c r="D17" s="1">
        <v>68335.399999999994</v>
      </c>
    </row>
    <row r="18" spans="2:4" x14ac:dyDescent="0.35">
      <c r="B18" s="5">
        <v>2009</v>
      </c>
      <c r="C18" s="1">
        <v>97500.5</v>
      </c>
      <c r="D18" s="1">
        <v>51325.8</v>
      </c>
    </row>
    <row r="19" spans="2:4" x14ac:dyDescent="0.35">
      <c r="B19" s="5">
        <v>2010</v>
      </c>
      <c r="C19" s="1">
        <v>98554.7</v>
      </c>
      <c r="D19" s="1">
        <v>54512.7</v>
      </c>
    </row>
    <row r="20" spans="2:4" x14ac:dyDescent="0.35">
      <c r="B20" s="5">
        <v>2011</v>
      </c>
      <c r="C20" s="1">
        <v>83792.399999999994</v>
      </c>
      <c r="D20" s="1">
        <v>46724.4</v>
      </c>
    </row>
    <row r="21" spans="2:4" x14ac:dyDescent="0.35">
      <c r="B21" s="5">
        <v>2012</v>
      </c>
      <c r="C21" s="1">
        <v>93846.7</v>
      </c>
      <c r="D21" s="1">
        <v>56213.399999999994</v>
      </c>
    </row>
    <row r="22" spans="2:4" x14ac:dyDescent="0.35">
      <c r="B22" s="5">
        <v>2013</v>
      </c>
      <c r="C22" s="1">
        <v>90888.748400000011</v>
      </c>
      <c r="D22" s="1">
        <v>52805.599999999999</v>
      </c>
    </row>
    <row r="23" spans="2:4" x14ac:dyDescent="0.35">
      <c r="B23" s="5">
        <v>2014</v>
      </c>
      <c r="C23" s="1">
        <v>90777</v>
      </c>
      <c r="D23" s="1">
        <v>51480</v>
      </c>
    </row>
    <row r="24" spans="2:4" x14ac:dyDescent="0.35">
      <c r="B24" s="5">
        <v>2015</v>
      </c>
      <c r="C24" s="1">
        <v>118672</v>
      </c>
      <c r="D24" s="1">
        <v>62073</v>
      </c>
    </row>
    <row r="25" spans="2:4" x14ac:dyDescent="0.35">
      <c r="B25" s="5">
        <v>2016</v>
      </c>
      <c r="C25" s="1">
        <v>103719.5</v>
      </c>
      <c r="D25" s="1">
        <v>49308.7</v>
      </c>
    </row>
    <row r="26" spans="2:4" x14ac:dyDescent="0.35">
      <c r="B26" s="5">
        <v>2017</v>
      </c>
      <c r="C26" s="1">
        <v>131401.79999999999</v>
      </c>
      <c r="D26" s="1">
        <v>66496.799999999988</v>
      </c>
    </row>
    <row r="27" spans="2:4" x14ac:dyDescent="0.35">
      <c r="B27" s="5">
        <v>2018</v>
      </c>
      <c r="C27" s="1">
        <v>135898.36843660002</v>
      </c>
      <c r="D27" s="1">
        <v>67214.638029999987</v>
      </c>
    </row>
    <row r="28" spans="2:4" x14ac:dyDescent="0.35">
      <c r="B28" s="5">
        <v>2019</v>
      </c>
      <c r="C28" s="1">
        <v>126065.49500000001</v>
      </c>
      <c r="D28" s="1">
        <v>59584.038</v>
      </c>
    </row>
    <row r="29" spans="2:4" x14ac:dyDescent="0.35">
      <c r="B29" s="5">
        <v>2020</v>
      </c>
      <c r="C29" s="1">
        <v>166988.25599999996</v>
      </c>
      <c r="D29" s="1">
        <v>88358.64</v>
      </c>
    </row>
    <row r="30" spans="2:4" x14ac:dyDescent="0.35">
      <c r="B30" s="5">
        <v>2021</v>
      </c>
      <c r="C30" s="1">
        <v>131189.66199999998</v>
      </c>
      <c r="D30" s="1">
        <v>76507.852000000014</v>
      </c>
    </row>
    <row r="31" spans="2:4" x14ac:dyDescent="0.35">
      <c r="B31" s="5">
        <v>2022</v>
      </c>
      <c r="C31" s="1">
        <v>152501.51899999997</v>
      </c>
      <c r="D31" s="1">
        <v>86004.323000000019</v>
      </c>
    </row>
    <row r="32" spans="2:4" x14ac:dyDescent="0.35">
      <c r="B32" s="5">
        <v>2023</v>
      </c>
      <c r="C32" s="1">
        <v>169560.40699999998</v>
      </c>
      <c r="D32" s="1">
        <v>107293.46600000003</v>
      </c>
    </row>
    <row r="33" spans="2:9" x14ac:dyDescent="0.35">
      <c r="B33" s="5">
        <v>2024</v>
      </c>
      <c r="C33" s="1">
        <v>162530.47900000005</v>
      </c>
      <c r="D33" s="1">
        <v>128605.894</v>
      </c>
    </row>
    <row r="34" spans="2:9" x14ac:dyDescent="0.35">
      <c r="B34" s="7" t="s">
        <v>20</v>
      </c>
      <c r="C34" s="8">
        <f>+'Febrero 2025'!G19</f>
        <v>26997.600999999999</v>
      </c>
      <c r="D34" s="8">
        <f>+'Febrero 2025'!I19</f>
        <v>18532.117000000002</v>
      </c>
      <c r="F34" s="4"/>
      <c r="G34" s="4"/>
    </row>
    <row r="35" spans="2:9" x14ac:dyDescent="0.35">
      <c r="B35" s="7" t="s">
        <v>19</v>
      </c>
      <c r="C35" s="8">
        <f>'Febrero 2025'!C19</f>
        <v>19982.998</v>
      </c>
      <c r="D35" s="8">
        <f>'Febrero 2025'!E19</f>
        <v>13981.794</v>
      </c>
      <c r="F35" s="4"/>
      <c r="G35" s="4"/>
    </row>
    <row r="36" spans="2:9" x14ac:dyDescent="0.35">
      <c r="B36" s="6" t="s">
        <v>11</v>
      </c>
      <c r="C36" s="9">
        <f>C34/C35-1</f>
        <v>0.35102855937832755</v>
      </c>
      <c r="D36" s="10">
        <f>D34/D35-1</f>
        <v>0.32544629108396261</v>
      </c>
    </row>
    <row r="39" spans="2:9" x14ac:dyDescent="0.35">
      <c r="B39" s="24" t="s">
        <v>7</v>
      </c>
      <c r="C39" s="24"/>
      <c r="D39" s="24"/>
      <c r="E39" s="24"/>
      <c r="F39" s="24"/>
      <c r="G39" s="24"/>
      <c r="H39" s="24"/>
      <c r="I39" s="24"/>
    </row>
  </sheetData>
  <mergeCells count="2">
    <mergeCell ref="B39:I39"/>
    <mergeCell ref="B7:D7"/>
  </mergeCells>
  <phoneticPr fontId="5" type="noConversion"/>
  <pageMargins left="0.70866141732283472" right="0.70866141732283472" top="0.74803149606299213" bottom="0.74803149606299213" header="0.31496062992125984" footer="0.31496062992125984"/>
  <pageSetup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 2025</vt:lpstr>
      <vt:lpstr>2000 - 2024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2014</dc:title>
  <dc:creator>Mauricio Quintana S.</dc:creator>
  <cp:lastModifiedBy>Fabian Mandiola</cp:lastModifiedBy>
  <cp:lastPrinted>2018-10-12T13:16:15Z</cp:lastPrinted>
  <dcterms:created xsi:type="dcterms:W3CDTF">2013-06-19T19:51:40Z</dcterms:created>
  <dcterms:modified xsi:type="dcterms:W3CDTF">2025-03-11T20:55:19Z</dcterms:modified>
</cp:coreProperties>
</file>